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<sst xmlns="http://schemas.openxmlformats.org/spreadsheetml/2006/main" count="260" uniqueCount="104">
  <si>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</si>
  <si>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</si>
  <si>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</si>
  <si>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</si>
  <si>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</si>
  <si>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</si>
  <si>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</si>
  <si>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</si>
  <si>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</si>
  <si>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</si>
  <si>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</si>
  <si>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</si>
  <si>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</si>
  <si>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</si>
  <si>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</si>
  <si>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</si>
  <si>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</si>
  <si>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</si>
  <si>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</si>
  <si>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</si>
  <si>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</si>
  <si>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</si>
  <si>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</si>
  <si>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</si>
  <si>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</si>
  <si>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</si>
  <si>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</si>
  <si>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</si>
  <si>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</si>
  <si>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</si>
  <si>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</si>
  <si>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</si>
  <si>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</si>
  <si>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</si>
  <si>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</si>
  <si>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</si>
  <si>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</si>
  <si>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</si>
  <si>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</si>
  <si>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</si>
  <si>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</si>
  <si>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</si>
  <si>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</si>
  <si>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</si>
  <si>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</si>
  <si>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</si>
  <si>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</si>
  <si>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</si>
  <si>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</si>
  <si>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</si>
  <si>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</si>
  <si>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</si>
  <si>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</si>
  <si>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</si>
  <si>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</si>
  <si>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</si>
  <si>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</si>
  <si>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</si>
  <si>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</si>
  <si>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</si>
  <si>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</si>
  <si>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</si>
  <si>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</si>
  <si>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</si>
  <si>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</si>
  <si>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</si>
  <si>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</si>
  <si>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</si>
  <si>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</si>
  <si>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</si>
  <si>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</si>
  <si>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</si>
  <si>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</si>
  <si>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</si>
  <si>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</si>
  <si>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</si>
  <si>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</si>
  <si>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</si>
  <si>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</si>
  <si>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</si>
  <si>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</si>
  <si>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</si>
  <si>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</si>
  <si>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</si>
  <si>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</si>
  <si>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</si>
  <si>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</si>
  <si>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</si>
  <si>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</si>
  <si>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</si>
  <si>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</si>
  <si>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</si>
  <si>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</si>
  <si>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</si>
  <si>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</si>
  <si>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</si>
  <si>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</si>
  <si>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</si>
  <si>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</si>
  <si>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r>
      <t xml:space="preserve">станом на 24.06.2019р.           </t>
    </r>
    <r>
      <rPr>
        <sz val="10"/>
        <rFont val="Arial Cyr"/>
        <family val="0"/>
      </rPr>
      <t xml:space="preserve">  ( тис.грн.)</t>
    </r>
  </si>
  <si>
    <t>станом на 25.06.2019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</si>
  <si>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</si>
  <si>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</si>
  <si>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25.06.2019р.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</si>
</sst>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21052"/>
        <c:crosses val="autoZero"/>
        <c:auto val="0"/>
        <c:lblOffset val="100"/>
        <c:tickLblSkip val="1"/>
        <c:noMultiLvlLbl val="0"/>
      </c:catAx>
      <c:valAx>
        <c:axId val="360210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23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24070"/>
        <c:crosses val="autoZero"/>
        <c:auto val="0"/>
        <c:lblOffset val="100"/>
        <c:tickLblSkip val="1"/>
        <c:noMultiLvlLbl val="0"/>
      </c:catAx>
      <c:valAx>
        <c:axId val="3202407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540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12848"/>
        <c:crosses val="autoZero"/>
        <c:auto val="0"/>
        <c:lblOffset val="100"/>
        <c:tickLblSkip val="1"/>
        <c:noMultiLvlLbl val="0"/>
      </c:catAx>
      <c:valAx>
        <c:axId val="4381284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811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79770"/>
        <c:crosses val="autoZero"/>
        <c:auto val="0"/>
        <c:lblOffset val="100"/>
        <c:tickLblSkip val="1"/>
        <c:noMultiLvlLbl val="0"/>
      </c:catAx>
      <c:valAx>
        <c:axId val="5917977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71313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62855883"/>
        <c:axId val="28832036"/>
      </c:lineChart>
      <c:dateAx>
        <c:axId val="628558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320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83203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5588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58161733"/>
        <c:axId val="53693550"/>
      </c:lineChart>
      <c:dateAx>
        <c:axId val="581617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355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69355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16173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3479903"/>
        <c:axId val="54210264"/>
      </c:bar3D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7990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8130329"/>
        <c:axId val="28955234"/>
      </c:bar3D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955234"/>
        <c:crosses val="autoZero"/>
        <c:auto val="1"/>
        <c:lblOffset val="100"/>
        <c:tickLblSkip val="1"/>
        <c:noMultiLvlLbl val="0"/>
      </c:catAx>
      <c:valAx>
        <c:axId val="28955234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3032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877 476,7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- 52 604,2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- 63 225,0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0</v>
          </cell>
          <cell r="K6">
            <v>15314740.56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15314.74056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5">
        <v>0</v>
      </c>
      <c r="V20" s="126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5">
        <v>0</v>
      </c>
      <c r="V22" s="126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7"/>
      <c r="V23" s="13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39">
        <f>SUM(U4:U23)</f>
        <v>1</v>
      </c>
      <c r="V24" s="14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43586</v>
      </c>
      <c r="S29" s="143">
        <v>1497.42704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43586</v>
      </c>
      <c r="S39" s="131">
        <v>57866.88668999999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91</v>
      </c>
      <c r="S1" s="113"/>
      <c r="T1" s="113"/>
      <c r="U1" s="113"/>
      <c r="V1" s="113"/>
      <c r="W1" s="114"/>
    </row>
    <row r="2" spans="1:23" ht="15" thickBot="1">
      <c r="A2" s="115" t="s">
        <v>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7">
        <v>1</v>
      </c>
      <c r="V6" s="128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7">
        <v>0</v>
      </c>
      <c r="V7" s="128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5">
        <v>0</v>
      </c>
      <c r="V11" s="126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5">
        <v>0</v>
      </c>
      <c r="V13" s="126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5">
        <v>0</v>
      </c>
      <c r="V22" s="126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5">
        <v>0</v>
      </c>
      <c r="V23" s="126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5">
        <v>0</v>
      </c>
      <c r="V24" s="126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7">
        <v>0</v>
      </c>
      <c r="V25" s="138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39">
        <f>SUM(U4:U25)</f>
        <v>1</v>
      </c>
      <c r="V26" s="140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 t="s">
        <v>33</v>
      </c>
      <c r="S29" s="141"/>
      <c r="T29" s="141"/>
      <c r="U29" s="14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43617</v>
      </c>
      <c r="S31" s="143">
        <v>28.16056</v>
      </c>
      <c r="T31" s="143"/>
      <c r="U31" s="143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43"/>
      <c r="T32" s="143"/>
      <c r="U32" s="143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4" t="s">
        <v>45</v>
      </c>
      <c r="T34" s="145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40</v>
      </c>
      <c r="T35" s="146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 t="s">
        <v>30</v>
      </c>
      <c r="S39" s="141"/>
      <c r="T39" s="141"/>
      <c r="U39" s="141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 t="s">
        <v>31</v>
      </c>
      <c r="S40" s="147"/>
      <c r="T40" s="147"/>
      <c r="U40" s="14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43617</v>
      </c>
      <c r="S41" s="131">
        <v>40942.50172</v>
      </c>
      <c r="T41" s="132"/>
      <c r="U41" s="133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4"/>
      <c r="T42" s="135"/>
      <c r="U42" s="136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97</v>
      </c>
      <c r="S1" s="113"/>
      <c r="T1" s="113"/>
      <c r="U1" s="113"/>
      <c r="V1" s="113"/>
      <c r="W1" s="114"/>
    </row>
    <row r="2" spans="1:23" ht="15" thickBot="1">
      <c r="A2" s="115" t="s">
        <v>100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6685.811333333334</v>
      </c>
      <c r="R4" s="94">
        <v>0</v>
      </c>
      <c r="S4" s="95">
        <v>0</v>
      </c>
      <c r="T4" s="96">
        <v>38.3</v>
      </c>
      <c r="U4" s="123">
        <v>0</v>
      </c>
      <c r="V4" s="124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6685.8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6685.8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6685.8</v>
      </c>
      <c r="R7" s="71">
        <v>0</v>
      </c>
      <c r="S7" s="72">
        <v>0</v>
      </c>
      <c r="T7" s="73">
        <v>401.74</v>
      </c>
      <c r="U7" s="127">
        <v>0</v>
      </c>
      <c r="V7" s="128"/>
      <c r="W7" s="68">
        <f t="shared" si="3"/>
        <v>401.74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6685.8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6685.8</v>
      </c>
      <c r="R9" s="71">
        <v>0</v>
      </c>
      <c r="S9" s="72">
        <v>0</v>
      </c>
      <c r="T9" s="70">
        <v>0</v>
      </c>
      <c r="U9" s="125">
        <v>1</v>
      </c>
      <c r="V9" s="126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6685.8</v>
      </c>
      <c r="R10" s="71">
        <v>0</v>
      </c>
      <c r="S10" s="72">
        <v>0</v>
      </c>
      <c r="T10" s="70">
        <v>0.1</v>
      </c>
      <c r="U10" s="125">
        <v>0</v>
      </c>
      <c r="V10" s="126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6685.8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6685.8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6685.8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6685.8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6685.8</v>
      </c>
      <c r="R15" s="69">
        <v>0</v>
      </c>
      <c r="S15" s="65">
        <v>0</v>
      </c>
      <c r="T15" s="74">
        <v>72.7</v>
      </c>
      <c r="U15" s="125">
        <v>0</v>
      </c>
      <c r="V15" s="126"/>
      <c r="W15" s="68">
        <f t="shared" si="3"/>
        <v>72.7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6685.8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6685.8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6685.8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6685.8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6685.8</v>
      </c>
      <c r="R20" s="102"/>
      <c r="S20" s="103"/>
      <c r="T20" s="104"/>
      <c r="U20" s="125"/>
      <c r="V20" s="126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6685.8</v>
      </c>
      <c r="R21" s="98"/>
      <c r="S21" s="99"/>
      <c r="T21" s="100"/>
      <c r="U21" s="137"/>
      <c r="V21" s="138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74444.09999999999</v>
      </c>
      <c r="C22" s="85">
        <f t="shared" si="4"/>
        <v>5179.300000000001</v>
      </c>
      <c r="D22" s="107">
        <f t="shared" si="4"/>
        <v>1280.5</v>
      </c>
      <c r="E22" s="107">
        <f t="shared" si="4"/>
        <v>3898.8</v>
      </c>
      <c r="F22" s="85">
        <f t="shared" si="4"/>
        <v>963.55</v>
      </c>
      <c r="G22" s="85">
        <f t="shared" si="4"/>
        <v>5773.05</v>
      </c>
      <c r="H22" s="85">
        <f t="shared" si="4"/>
        <v>9904.95</v>
      </c>
      <c r="I22" s="85">
        <f t="shared" si="4"/>
        <v>1196.7</v>
      </c>
      <c r="J22" s="85">
        <f t="shared" si="4"/>
        <v>500.805</v>
      </c>
      <c r="K22" s="85">
        <f t="shared" si="4"/>
        <v>694.6</v>
      </c>
      <c r="L22" s="85">
        <f t="shared" si="4"/>
        <v>1046.2</v>
      </c>
      <c r="M22" s="84">
        <f t="shared" si="4"/>
        <v>583.9149999999983</v>
      </c>
      <c r="N22" s="84">
        <f t="shared" si="4"/>
        <v>100287.17000000001</v>
      </c>
      <c r="O22" s="84">
        <f t="shared" si="4"/>
        <v>152910</v>
      </c>
      <c r="P22" s="86">
        <f>N22/O22</f>
        <v>0.6558574978745668</v>
      </c>
      <c r="Q22" s="2"/>
      <c r="R22" s="75">
        <f>SUM(R4:R21)</f>
        <v>0</v>
      </c>
      <c r="S22" s="75">
        <f>SUM(S4:S21)</f>
        <v>0</v>
      </c>
      <c r="T22" s="75">
        <f>SUM(T4:T21)</f>
        <v>512.84</v>
      </c>
      <c r="U22" s="139">
        <f>SUM(U4:U21)</f>
        <v>1</v>
      </c>
      <c r="V22" s="140"/>
      <c r="W22" s="75">
        <f>R22+S22+U22+T22+V22</f>
        <v>513.84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1" t="s">
        <v>33</v>
      </c>
      <c r="S25" s="141"/>
      <c r="T25" s="141"/>
      <c r="U25" s="141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29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>
        <v>43641</v>
      </c>
      <c r="S27" s="143">
        <v>0</v>
      </c>
      <c r="T27" s="143"/>
      <c r="U27" s="143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/>
      <c r="S28" s="143"/>
      <c r="T28" s="143"/>
      <c r="U28" s="143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4" t="s">
        <v>45</v>
      </c>
      <c r="T30" s="145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6" t="s">
        <v>40</v>
      </c>
      <c r="T31" s="146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1" t="s">
        <v>30</v>
      </c>
      <c r="S35" s="141"/>
      <c r="T35" s="141"/>
      <c r="U35" s="141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31</v>
      </c>
      <c r="S36" s="147"/>
      <c r="T36" s="147"/>
      <c r="U36" s="14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9">
        <v>43641</v>
      </c>
      <c r="S37" s="131">
        <v>15314.74056</v>
      </c>
      <c r="T37" s="132"/>
      <c r="U37" s="133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/>
      <c r="S38" s="134"/>
      <c r="T38" s="135"/>
      <c r="U38" s="136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101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102</v>
      </c>
      <c r="P27" s="149"/>
    </row>
    <row r="28" spans="1:16" ht="30.75" customHeight="1">
      <c r="A28" s="162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червень!S37</f>
        <v>15314.74056</v>
      </c>
      <c r="B29" s="45">
        <v>25070</v>
      </c>
      <c r="C29" s="45">
        <v>171.45</v>
      </c>
      <c r="D29" s="45">
        <v>2933</v>
      </c>
      <c r="E29" s="45">
        <v>0.14</v>
      </c>
      <c r="F29" s="45">
        <v>7550</v>
      </c>
      <c r="G29" s="45">
        <v>3396.1</v>
      </c>
      <c r="H29" s="45">
        <v>12</v>
      </c>
      <c r="I29" s="45">
        <v>6</v>
      </c>
      <c r="J29" s="45"/>
      <c r="K29" s="45"/>
      <c r="L29" s="59">
        <f>H29+F29+D29+J29+B29</f>
        <v>35565</v>
      </c>
      <c r="M29" s="46">
        <f>C29+E29+G29+I29</f>
        <v>3573.69</v>
      </c>
      <c r="N29" s="47">
        <f>M29-L29</f>
        <v>-31991.31</v>
      </c>
      <c r="O29" s="152">
        <f>червень!S27</f>
        <v>0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534087.78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78944.43000000001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164164.87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16567.32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56620.05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17345.16000000015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877476.6900000002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0.14</v>
      </c>
    </row>
    <row r="60" spans="1:3" ht="12.75">
      <c r="A60" s="76" t="s">
        <v>54</v>
      </c>
      <c r="B60" s="9">
        <f>F29</f>
        <v>7550</v>
      </c>
      <c r="C60" s="9">
        <f>G29</f>
        <v>3396.1</v>
      </c>
    </row>
    <row r="61" spans="1:3" ht="25.5">
      <c r="A61" s="76" t="s">
        <v>55</v>
      </c>
      <c r="B61" s="9">
        <f>H29</f>
        <v>12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2019-06-25T12:23:59Z</dcterms:modified>
  <cp:category/>
  <cp:version/>
  <cp:contentType/>
  <cp:contentStatus/>
</cp:coreProperties>
</file>